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icavi 2018" sheetId="1" r:id="rId1"/>
    <sheet name="costi 2018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<sst xmlns="http://schemas.openxmlformats.org/spreadsheetml/2006/main" count="57" uniqueCount="54">
  <si>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DESCRIZIONE</t>
  </si>
  <si>
    <t>PARZIALE</t>
  </si>
  <si>
    <t>INT.ATT.C/C BANCO DI BRESCIA</t>
  </si>
  <si>
    <t>RETRIBUZIONE DIPENDENTI</t>
  </si>
  <si>
    <t>CONTRIBUTI STIPENDI DIPENDENTI</t>
  </si>
  <si>
    <t>ACCANTON.TFR DIPENDENTI</t>
  </si>
  <si>
    <t>CONTRIBUTO INAIL</t>
  </si>
  <si>
    <t>ACQUISTO DI BENI</t>
  </si>
  <si>
    <t>BOLLATI E POSTALI</t>
  </si>
  <si>
    <t>PULIZIE CENTRO</t>
  </si>
  <si>
    <t>ASSICURAZ.RCT/INC/FURTO/ELETTRON.</t>
  </si>
  <si>
    <t>ONERI E COSTI GESTIONE</t>
  </si>
  <si>
    <t>MANUTENZ.RIPARAZ.COME DA CONTR.</t>
  </si>
  <si>
    <t>CANONI DI ASSISTENZA</t>
  </si>
  <si>
    <t>TASSA CIRCOLAZ.LANCIA Y</t>
  </si>
  <si>
    <t>CARBURANTE/MANUTENZ..LANCIA Y</t>
  </si>
  <si>
    <t>IMPOSTE/TASSE/CONC.GOVERNATIVE</t>
  </si>
  <si>
    <t>COMPENSO REVISORE UNICO</t>
  </si>
  <si>
    <t>AMMORTAMENTO BENI STRUMENTALI</t>
  </si>
  <si>
    <t>ASSESTAM.</t>
  </si>
  <si>
    <t>TOTALE COSTI</t>
  </si>
  <si>
    <t>UTILE ESERCIZIO</t>
  </si>
  <si>
    <t>TOTALE A PAREGGIO</t>
  </si>
  <si>
    <t>RICAVI</t>
  </si>
  <si>
    <t>COSTI</t>
  </si>
  <si>
    <t>TICKET MENSA</t>
  </si>
  <si>
    <t>CONSULENZE AMM.VE/PAGHE E TECNICHE</t>
  </si>
  <si>
    <t>RICAVI AUTOFINANZIATI</t>
  </si>
  <si>
    <t>RISCALDAMENTO/UTENZE ENERGETICHE</t>
  </si>
  <si>
    <t>COMPENSO ENTI CERTIFICAZIONE</t>
  </si>
  <si>
    <t>CONTRIBUTI DIVERSI</t>
  </si>
  <si>
    <t>UTENZE TELEFONICHE/TELEMATICHE</t>
  </si>
  <si>
    <t xml:space="preserve">CONTRIBUTO COMUNE DI LUMEZZANE </t>
  </si>
  <si>
    <t>ASSESTAMENTO</t>
  </si>
  <si>
    <t>RICAVI DIVERSI</t>
  </si>
  <si>
    <t>COMPENSO COLLABORATORI ESTERNI</t>
  </si>
  <si>
    <t>INTERESSI PASSIVI E COMMISSIONI</t>
  </si>
  <si>
    <t>SPESE ASSISTENZA MEDICA</t>
  </si>
  <si>
    <t>RISCONTI CONTRIBUTI PROVINCIA E REGIONE</t>
  </si>
  <si>
    <t>REGIONE DDIF 2018/2019</t>
  </si>
  <si>
    <t>BANDO DOTE APPRENDISTI 2018</t>
  </si>
  <si>
    <t>DISPERSIONE SCOLASTICA</t>
  </si>
  <si>
    <t>ACCANTONAMENTO IRAP/IRES</t>
  </si>
  <si>
    <t>IMPOSTE E TASSE DIVERSE/TARI</t>
  </si>
  <si>
    <t>ASSESTAMENTO BILANCIO PREVENTIVO/CONSUNTIVO 31/12/19- PREVISIONALE 2019</t>
  </si>
  <si>
    <t>PREVISIONALE  2019</t>
  </si>
  <si>
    <t>PREVISIONALE 2019</t>
  </si>
  <si>
    <t>RICAVI AL 31/12/2019</t>
  </si>
  <si>
    <t>oneri indeducibili</t>
  </si>
  <si>
    <t>REGIONE DDIF 2019/2020</t>
  </si>
  <si>
    <t>dote dul</t>
  </si>
  <si>
    <t>sopravvenienze attive</t>
  </si>
  <si>
    <t>TOTALI 2019</t>
  </si>
  <si>
    <t>TOTALE 2019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</si>
</sst>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[$€-2]\ * #,##0.00_-;\-[$€-2]\ * #,##0.00_-;_-[$€-2]\ * &quot;-&quot;??_-"/>
    <numFmt numFmtId="173" formatCode="_-[$€-2]\ * #,##0.00_-;\-[$€-2]\ * #,##0.00_-;_-[$€-2]\ * &quot;-&quot;??_-;_-@_-"/>
    <numFmt numFmtId="174" formatCode="#,##0.00_ ;\-#,##0.00\ 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2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2" fontId="0" fillId="0" borderId="10" xfId="44" applyFont="1" applyBorder="1" applyAlignment="1">
      <alignment/>
    </xf>
    <xf numFmtId="172" fontId="0" fillId="0" borderId="10" xfId="44" applyFont="1" applyBorder="1" applyAlignment="1">
      <alignment/>
    </xf>
    <xf numFmtId="172" fontId="0" fillId="0" borderId="10" xfId="44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72" fontId="0" fillId="0" borderId="11" xfId="44" applyFont="1" applyBorder="1" applyAlignment="1">
      <alignment horizontal="center" vertical="center"/>
    </xf>
    <xf numFmtId="172" fontId="0" fillId="0" borderId="12" xfId="44" applyFont="1" applyBorder="1" applyAlignment="1">
      <alignment/>
    </xf>
    <xf numFmtId="172" fontId="0" fillId="0" borderId="12" xfId="44" applyFont="1" applyBorder="1" applyAlignment="1">
      <alignment horizontal="center" vertical="center"/>
    </xf>
    <xf numFmtId="172" fontId="0" fillId="0" borderId="10" xfId="44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2" fontId="0" fillId="0" borderId="10" xfId="44" applyFont="1" applyBorder="1" applyAlignment="1">
      <alignment horizontal="center" vertical="center" wrapText="1"/>
    </xf>
    <xf numFmtId="172" fontId="0" fillId="0" borderId="0" xfId="44" applyFont="1" applyBorder="1" applyAlignment="1">
      <alignment horizontal="center" vertical="center"/>
    </xf>
    <xf numFmtId="172" fontId="1" fillId="0" borderId="0" xfId="44" applyFont="1" applyBorder="1" applyAlignment="1">
      <alignment horizontal="center" vertical="center"/>
    </xf>
    <xf numFmtId="172" fontId="0" fillId="0" borderId="13" xfId="44" applyFont="1" applyBorder="1" applyAlignment="1">
      <alignment horizontal="center" vertical="center"/>
    </xf>
    <xf numFmtId="172" fontId="0" fillId="0" borderId="10" xfId="44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0" fillId="0" borderId="13" xfId="44" applyFont="1" applyBorder="1" applyAlignment="1">
      <alignment/>
    </xf>
    <xf numFmtId="172" fontId="0" fillId="0" borderId="14" xfId="44" applyFont="1" applyBorder="1" applyAlignment="1">
      <alignment/>
    </xf>
    <xf numFmtId="172" fontId="0" fillId="0" borderId="14" xfId="44" applyFont="1" applyBorder="1" applyAlignment="1">
      <alignment horizontal="center" vertical="center"/>
    </xf>
    <xf numFmtId="4" fontId="0" fillId="0" borderId="0" xfId="0" applyNumberFormat="1" applyAlignment="1">
      <alignment/>
    </xf>
    <xf numFmtId="173" fontId="0" fillId="0" borderId="13" xfId="44" applyNumberFormat="1" applyFont="1" applyBorder="1" applyAlignment="1">
      <alignment horizontal="center" vertical="center"/>
    </xf>
    <xf numFmtId="174" fontId="0" fillId="0" borderId="10" xfId="44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0" fillId="0" borderId="10" xfId="44" applyFont="1" applyBorder="1" applyAlignment="1">
      <alignment horizontal="center" vertical="center"/>
    </xf>
    <xf numFmtId="172" fontId="1" fillId="0" borderId="10" xfId="44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172" fontId="1" fillId="0" borderId="11" xfId="44" applyFont="1" applyBorder="1" applyAlignment="1">
      <alignment horizontal="center" vertical="center" wrapText="1"/>
    </xf>
    <xf numFmtId="172" fontId="1" fillId="0" borderId="31" xfId="44" applyFont="1" applyBorder="1" applyAlignment="1">
      <alignment horizontal="center" vertical="center" wrapText="1"/>
    </xf>
    <xf numFmtId="172" fontId="1" fillId="0" borderId="32" xfId="44" applyFont="1" applyBorder="1" applyAlignment="1">
      <alignment horizontal="center" vertical="center" wrapText="1"/>
    </xf>
    <xf numFmtId="172" fontId="1" fillId="0" borderId="33" xfId="44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2"/>
  <sheetViews>
    <sheetView tabSelected="1" zoomScalePageLayoutView="0" workbookViewId="0" topLeftCell="A4">
      <selection activeCell="B19" sqref="B19"/>
    </sheetView>
  </sheetViews>
  <sheetFormatPr defaultColWidth="9.140625" defaultRowHeight="12.75"/>
  <cols>
    <col min="1" max="1" width="28.57421875" style="0" customWidth="1"/>
    <col min="2" max="2" width="13.8515625" style="0" customWidth="1"/>
    <col min="3" max="3" width="14.7109375" style="0" customWidth="1"/>
    <col min="4" max="4" width="15.421875" style="0" customWidth="1"/>
    <col min="5" max="5" width="14.7109375" style="0" customWidth="1"/>
  </cols>
  <sheetData>
    <row r="8" spans="1:5" ht="12.75">
      <c r="A8" s="25" t="s">
        <v>44</v>
      </c>
      <c r="B8" s="26"/>
      <c r="C8" s="26"/>
      <c r="D8" s="26"/>
      <c r="E8" s="26"/>
    </row>
    <row r="9" spans="1:5" ht="12.75">
      <c r="A9" s="26"/>
      <c r="B9" s="26"/>
      <c r="C9" s="26"/>
      <c r="D9" s="26"/>
      <c r="E9" s="26"/>
    </row>
    <row r="10" spans="1:5" ht="12.75">
      <c r="A10" s="26"/>
      <c r="B10" s="26"/>
      <c r="C10" s="26"/>
      <c r="D10" s="26"/>
      <c r="E10" s="26"/>
    </row>
    <row r="11" spans="1:5" ht="12.75">
      <c r="A11" s="26"/>
      <c r="B11" s="26"/>
      <c r="C11" s="26"/>
      <c r="D11" s="26"/>
      <c r="E11" s="26"/>
    </row>
    <row r="12" spans="1:5" ht="12.75">
      <c r="A12" s="26"/>
      <c r="B12" s="26"/>
      <c r="C12" s="26"/>
      <c r="D12" s="26"/>
      <c r="E12" s="26"/>
    </row>
    <row r="13" spans="1:5" ht="12.75" customHeight="1">
      <c r="A13" s="26"/>
      <c r="B13" s="26"/>
      <c r="C13" s="26"/>
      <c r="D13" s="26"/>
      <c r="E13" s="26"/>
    </row>
    <row r="14" spans="1:5" ht="12.75" customHeight="1">
      <c r="A14" s="26"/>
      <c r="B14" s="26"/>
      <c r="C14" s="26"/>
      <c r="D14" s="26"/>
      <c r="E14" s="26"/>
    </row>
    <row r="15" spans="1:5" ht="12.75" customHeight="1">
      <c r="A15" s="26"/>
      <c r="B15" s="26"/>
      <c r="C15" s="26"/>
      <c r="D15" s="26"/>
      <c r="E15" s="26"/>
    </row>
    <row r="16" spans="1:5" ht="25.5">
      <c r="A16" s="9" t="s">
        <v>0</v>
      </c>
      <c r="B16" s="24" t="s">
        <v>1</v>
      </c>
      <c r="C16" s="9" t="s">
        <v>52</v>
      </c>
      <c r="D16" s="9" t="s">
        <v>46</v>
      </c>
      <c r="E16" s="24" t="s">
        <v>19</v>
      </c>
    </row>
    <row r="17" spans="1:5" ht="12.75" customHeight="1">
      <c r="A17" s="29" t="s">
        <v>23</v>
      </c>
      <c r="B17" s="29"/>
      <c r="C17" s="28"/>
      <c r="D17" s="28"/>
      <c r="E17" s="28"/>
    </row>
    <row r="18" spans="1:5" ht="16.5" customHeight="1">
      <c r="A18" s="29"/>
      <c r="B18" s="29"/>
      <c r="C18" s="28"/>
      <c r="D18" s="28"/>
      <c r="E18" s="28"/>
    </row>
    <row r="19" spans="1:5" ht="15.75" customHeight="1">
      <c r="A19" s="4" t="s">
        <v>39</v>
      </c>
      <c r="B19" s="8">
        <v>224395.42</v>
      </c>
      <c r="C19" s="28"/>
      <c r="D19" s="28"/>
      <c r="E19" s="28"/>
    </row>
    <row r="20" spans="1:5" ht="16.5" customHeight="1">
      <c r="A20" s="4" t="s">
        <v>49</v>
      </c>
      <c r="B20" s="8">
        <v>280000</v>
      </c>
      <c r="C20" s="28"/>
      <c r="D20" s="28"/>
      <c r="E20" s="28"/>
    </row>
    <row r="21" spans="1:5" ht="25.5">
      <c r="A21" s="4" t="s">
        <v>40</v>
      </c>
      <c r="B21" s="8">
        <v>22000</v>
      </c>
      <c r="C21" s="28"/>
      <c r="D21" s="28"/>
      <c r="E21" s="28"/>
    </row>
    <row r="22" spans="1:5" ht="15.75" customHeight="1">
      <c r="A22" s="4" t="s">
        <v>50</v>
      </c>
      <c r="B22" s="8">
        <v>5960</v>
      </c>
      <c r="C22" s="28"/>
      <c r="D22" s="28"/>
      <c r="E22" s="28"/>
    </row>
    <row r="23" spans="1:5" ht="19.5" customHeight="1">
      <c r="A23" s="4" t="s">
        <v>41</v>
      </c>
      <c r="B23" s="8">
        <v>26400</v>
      </c>
      <c r="C23" s="28"/>
      <c r="D23" s="28"/>
      <c r="E23" s="28"/>
    </row>
    <row r="24" spans="1:5" ht="18" customHeight="1">
      <c r="A24" s="4"/>
      <c r="B24" s="3"/>
      <c r="C24" s="3">
        <f>B19+B20+B21+B22+B23</f>
        <v>558755.42</v>
      </c>
      <c r="D24" s="3">
        <v>757500</v>
      </c>
      <c r="E24" s="8">
        <f>C24-D24</f>
        <v>-198744.57999999996</v>
      </c>
    </row>
    <row r="25" spans="1:5" ht="12.75">
      <c r="A25" s="26"/>
      <c r="B25" s="26"/>
      <c r="C25" s="26"/>
      <c r="D25" s="26"/>
      <c r="E25" s="26"/>
    </row>
    <row r="26" spans="1:5" ht="12.75">
      <c r="A26" s="27" t="s">
        <v>27</v>
      </c>
      <c r="B26" s="27"/>
      <c r="C26" s="2">
        <v>53686</v>
      </c>
      <c r="D26" s="1">
        <v>35390</v>
      </c>
      <c r="E26" s="1">
        <f>C26-D26</f>
        <v>18296</v>
      </c>
    </row>
    <row r="27" spans="1:5" ht="27" customHeight="1">
      <c r="A27" s="26"/>
      <c r="B27" s="26"/>
      <c r="C27" s="26"/>
      <c r="D27" s="26"/>
      <c r="E27" s="26"/>
    </row>
    <row r="28" spans="1:5" ht="25.5" customHeight="1">
      <c r="A28" s="26" t="s">
        <v>32</v>
      </c>
      <c r="B28" s="26"/>
      <c r="C28" s="8">
        <v>121884</v>
      </c>
      <c r="D28" s="3">
        <v>121884</v>
      </c>
      <c r="E28" s="3">
        <v>0</v>
      </c>
    </row>
    <row r="29" spans="1:5" ht="12.75">
      <c r="A29" s="26" t="s">
        <v>30</v>
      </c>
      <c r="B29" s="26"/>
      <c r="C29" s="1">
        <v>2120</v>
      </c>
      <c r="D29" s="3">
        <v>2040</v>
      </c>
      <c r="E29" s="3">
        <f>C29-D29</f>
        <v>80</v>
      </c>
    </row>
    <row r="30" spans="1:5" ht="27" customHeight="1">
      <c r="A30" s="26"/>
      <c r="B30" s="26"/>
      <c r="C30" s="26"/>
      <c r="D30" s="26"/>
      <c r="E30" s="26"/>
    </row>
    <row r="31" spans="1:5" ht="14.25" customHeight="1">
      <c r="A31" s="26" t="s">
        <v>2</v>
      </c>
      <c r="B31" s="26"/>
      <c r="C31" s="15">
        <v>0</v>
      </c>
      <c r="D31" s="11">
        <v>0</v>
      </c>
      <c r="E31" s="11">
        <f>C31-D31</f>
        <v>0</v>
      </c>
    </row>
    <row r="32" spans="1:5" ht="22.5" customHeight="1">
      <c r="A32" s="26" t="s">
        <v>34</v>
      </c>
      <c r="B32" s="26"/>
      <c r="C32" s="2"/>
      <c r="D32" s="3">
        <v>0</v>
      </c>
      <c r="E32" s="3">
        <f>C32-D32</f>
        <v>0</v>
      </c>
    </row>
    <row r="33" spans="1:5" ht="25.5" customHeight="1">
      <c r="A33" s="26" t="s">
        <v>38</v>
      </c>
      <c r="B33" s="26"/>
      <c r="C33" s="1"/>
      <c r="D33" s="11">
        <v>0</v>
      </c>
      <c r="E33" s="1"/>
    </row>
    <row r="34" spans="1:5" ht="12.75">
      <c r="A34" s="32" t="s">
        <v>51</v>
      </c>
      <c r="B34" s="33"/>
      <c r="C34" s="1">
        <v>22641.66</v>
      </c>
      <c r="D34" s="3"/>
      <c r="E34" s="3">
        <f>C34-D34</f>
        <v>22641.66</v>
      </c>
    </row>
    <row r="35" spans="1:5" ht="12.75">
      <c r="A35" s="26"/>
      <c r="B35" s="26"/>
      <c r="C35" s="26"/>
      <c r="D35" s="26"/>
      <c r="E35" s="26"/>
    </row>
    <row r="36" spans="1:5" ht="12.75">
      <c r="A36" s="28" t="s">
        <v>47</v>
      </c>
      <c r="B36" s="28"/>
      <c r="C36" s="30">
        <f>C24+C26+C28+C29+C34</f>
        <v>759087.0800000001</v>
      </c>
      <c r="D36" s="31">
        <f>D24+D28+D31+D26+D29</f>
        <v>916814</v>
      </c>
      <c r="E36" s="31">
        <f>E34+E29+E26+E24</f>
        <v>-157726.91999999995</v>
      </c>
    </row>
    <row r="37" spans="1:5" ht="12.75">
      <c r="A37" s="28"/>
      <c r="B37" s="28"/>
      <c r="C37" s="30"/>
      <c r="D37" s="31"/>
      <c r="E37" s="31"/>
    </row>
    <row r="38" spans="1:5" ht="12.75">
      <c r="A38" s="10"/>
      <c r="B38" s="10"/>
      <c r="C38" s="12"/>
      <c r="D38" s="13"/>
      <c r="E38" s="13"/>
    </row>
    <row r="39" spans="1:5" ht="12.75">
      <c r="A39" s="10"/>
      <c r="B39" s="10"/>
      <c r="C39" s="12"/>
      <c r="D39" s="13"/>
      <c r="E39" s="13"/>
    </row>
    <row r="40" spans="1:5" ht="12.75">
      <c r="A40" s="10"/>
      <c r="B40" s="10"/>
      <c r="C40" s="12"/>
      <c r="D40" s="13"/>
      <c r="E40" s="13"/>
    </row>
    <row r="41" spans="1:5" ht="12.75">
      <c r="A41" s="10"/>
      <c r="B41" s="10"/>
      <c r="C41" s="12"/>
      <c r="D41" s="13"/>
      <c r="E41" s="13"/>
    </row>
    <row r="42" spans="1:5" ht="12.75">
      <c r="A42" s="10"/>
      <c r="B42" s="10"/>
      <c r="C42" s="12"/>
      <c r="D42" s="13"/>
      <c r="E42" s="13"/>
    </row>
    <row r="43" spans="1:5" ht="12.75">
      <c r="A43" s="10"/>
      <c r="B43" s="10"/>
      <c r="C43" s="12"/>
      <c r="D43" s="13"/>
      <c r="E43" s="13"/>
    </row>
    <row r="44" spans="1:5" ht="12.75">
      <c r="A44" s="10"/>
      <c r="B44" s="10"/>
      <c r="C44" s="12"/>
      <c r="D44" s="13"/>
      <c r="E44" s="13"/>
    </row>
    <row r="45" spans="1:5" ht="12.75">
      <c r="A45" s="10"/>
      <c r="B45" s="10"/>
      <c r="C45" s="12"/>
      <c r="D45" s="13"/>
      <c r="E45" s="13"/>
    </row>
    <row r="46" spans="1:5" ht="12.75">
      <c r="A46" s="10"/>
      <c r="B46" s="10"/>
      <c r="C46" s="12"/>
      <c r="D46" s="13"/>
      <c r="E46" s="13"/>
    </row>
    <row r="47" spans="1:5" ht="12.75">
      <c r="A47" s="10"/>
      <c r="B47" s="10"/>
      <c r="C47" s="12"/>
      <c r="D47" s="13"/>
      <c r="E47" s="13"/>
    </row>
    <row r="48" spans="1:5" ht="12.75">
      <c r="A48" s="10"/>
      <c r="B48" s="10"/>
      <c r="C48" s="12"/>
      <c r="D48" s="13"/>
      <c r="E48" s="13"/>
    </row>
    <row r="49" spans="1:5" ht="12.75">
      <c r="A49" s="10"/>
      <c r="B49" s="10"/>
      <c r="C49" s="12"/>
      <c r="D49" s="13"/>
      <c r="E49" s="13"/>
    </row>
    <row r="50" spans="1:5" ht="12.75">
      <c r="A50" s="10"/>
      <c r="B50" s="10"/>
      <c r="C50" s="12"/>
      <c r="D50" s="13"/>
      <c r="E50" s="13"/>
    </row>
    <row r="51" spans="1:5" ht="12.75">
      <c r="A51" s="10"/>
      <c r="B51" s="10"/>
      <c r="C51" s="12"/>
      <c r="D51" s="13"/>
      <c r="E51" s="13"/>
    </row>
    <row r="52" spans="1:5" ht="12.75">
      <c r="A52" s="10"/>
      <c r="B52" s="10"/>
      <c r="C52" s="12"/>
      <c r="D52" s="13"/>
      <c r="E52" s="13"/>
    </row>
  </sheetData>
  <sheetProtection/>
  <mergeCells count="18">
    <mergeCell ref="A36:B37"/>
    <mergeCell ref="A17:B18"/>
    <mergeCell ref="C36:C37"/>
    <mergeCell ref="D36:D37"/>
    <mergeCell ref="E36:E37"/>
    <mergeCell ref="C17:E23"/>
    <mergeCell ref="A25:E25"/>
    <mergeCell ref="A27:E27"/>
    <mergeCell ref="A30:E30"/>
    <mergeCell ref="A34:B34"/>
    <mergeCell ref="A8:E15"/>
    <mergeCell ref="A35:E35"/>
    <mergeCell ref="A26:B26"/>
    <mergeCell ref="A28:B28"/>
    <mergeCell ref="A29:B29"/>
    <mergeCell ref="A31:B31"/>
    <mergeCell ref="A32:B32"/>
    <mergeCell ref="A33:B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6">
      <selection activeCell="C39" sqref="C39"/>
    </sheetView>
  </sheetViews>
  <sheetFormatPr defaultColWidth="9.140625" defaultRowHeight="12.75"/>
  <cols>
    <col min="1" max="1" width="28.421875" style="0" customWidth="1"/>
    <col min="2" max="2" width="15.00390625" style="0" customWidth="1"/>
    <col min="3" max="3" width="14.7109375" style="0" customWidth="1"/>
    <col min="4" max="4" width="13.7109375" style="0" customWidth="1"/>
    <col min="5" max="5" width="15.140625" style="0" customWidth="1"/>
  </cols>
  <sheetData>
    <row r="1" spans="1:5" ht="12.75">
      <c r="A1" s="40" t="s">
        <v>44</v>
      </c>
      <c r="B1" s="41"/>
      <c r="C1" s="41"/>
      <c r="D1" s="41"/>
      <c r="E1" s="41"/>
    </row>
    <row r="2" spans="1:5" ht="12.75">
      <c r="A2" s="41"/>
      <c r="B2" s="41"/>
      <c r="C2" s="41"/>
      <c r="D2" s="41"/>
      <c r="E2" s="41"/>
    </row>
    <row r="3" spans="1:5" ht="12.75" customHeight="1">
      <c r="A3" s="41"/>
      <c r="B3" s="41"/>
      <c r="C3" s="41"/>
      <c r="D3" s="41"/>
      <c r="E3" s="41"/>
    </row>
    <row r="4" spans="1:5" ht="12.75" customHeight="1">
      <c r="A4" s="41"/>
      <c r="B4" s="41"/>
      <c r="C4" s="41"/>
      <c r="D4" s="41"/>
      <c r="E4" s="41"/>
    </row>
    <row r="5" spans="1:5" ht="12.75" customHeight="1">
      <c r="A5" s="42"/>
      <c r="B5" s="42"/>
      <c r="C5" s="42"/>
      <c r="D5" s="42"/>
      <c r="E5" s="42"/>
    </row>
    <row r="6" spans="1:5" ht="24">
      <c r="A6" s="9" t="s">
        <v>0</v>
      </c>
      <c r="B6" s="9" t="s">
        <v>1</v>
      </c>
      <c r="C6" s="9" t="s">
        <v>53</v>
      </c>
      <c r="D6" s="17" t="s">
        <v>45</v>
      </c>
      <c r="E6" s="17" t="s">
        <v>33</v>
      </c>
    </row>
    <row r="7" spans="1:5" ht="12.75" customHeight="1">
      <c r="A7" s="57" t="s">
        <v>24</v>
      </c>
      <c r="B7" s="58"/>
      <c r="C7" s="61"/>
      <c r="D7" s="62"/>
      <c r="E7" s="63"/>
    </row>
    <row r="8" spans="1:5" ht="12.75" customHeight="1">
      <c r="A8" s="59"/>
      <c r="B8" s="60"/>
      <c r="C8" s="64"/>
      <c r="D8" s="65"/>
      <c r="E8" s="66"/>
    </row>
    <row r="9" spans="1:5" ht="18.75" customHeight="1">
      <c r="A9" s="4" t="s">
        <v>3</v>
      </c>
      <c r="B9" s="3">
        <v>336820</v>
      </c>
      <c r="C9" s="64"/>
      <c r="D9" s="65"/>
      <c r="E9" s="66"/>
    </row>
    <row r="10" spans="1:5" ht="25.5">
      <c r="A10" s="4" t="s">
        <v>4</v>
      </c>
      <c r="B10" s="3">
        <v>96280</v>
      </c>
      <c r="C10" s="64"/>
      <c r="D10" s="65"/>
      <c r="E10" s="66"/>
    </row>
    <row r="11" spans="1:5" ht="18" customHeight="1">
      <c r="A11" s="4" t="s">
        <v>25</v>
      </c>
      <c r="B11" s="3">
        <v>9650</v>
      </c>
      <c r="C11" s="64"/>
      <c r="D11" s="65"/>
      <c r="E11" s="66"/>
    </row>
    <row r="12" spans="1:5" ht="13.5" customHeight="1">
      <c r="A12" s="4" t="s">
        <v>5</v>
      </c>
      <c r="B12" s="3">
        <v>25000</v>
      </c>
      <c r="C12" s="67"/>
      <c r="D12" s="68"/>
      <c r="E12" s="69"/>
    </row>
    <row r="13" spans="1:5" ht="19.5" customHeight="1">
      <c r="A13" s="32"/>
      <c r="B13" s="33"/>
      <c r="C13" s="3">
        <f>B13+B11+B10+B9+B12</f>
        <v>467750</v>
      </c>
      <c r="D13" s="3">
        <v>467628</v>
      </c>
      <c r="E13" s="8">
        <f>SUM(C13-D13)</f>
        <v>122</v>
      </c>
    </row>
    <row r="14" spans="1:5" ht="17.25" customHeight="1">
      <c r="A14" s="32" t="s">
        <v>35</v>
      </c>
      <c r="B14" s="33"/>
      <c r="C14" s="8">
        <v>155475.8</v>
      </c>
      <c r="D14" s="3">
        <v>240000</v>
      </c>
      <c r="E14" s="8">
        <f>C14-D14</f>
        <v>-84524.20000000001</v>
      </c>
    </row>
    <row r="15" spans="1:5" ht="20.25" customHeight="1">
      <c r="A15" s="54" t="s">
        <v>6</v>
      </c>
      <c r="B15" s="33"/>
      <c r="C15" s="8">
        <v>4000</v>
      </c>
      <c r="D15" s="8">
        <v>10000</v>
      </c>
      <c r="E15" s="8">
        <f>C15-D15</f>
        <v>-6000</v>
      </c>
    </row>
    <row r="16" spans="1:5" ht="23.25" customHeight="1">
      <c r="A16" s="34"/>
      <c r="B16" s="55"/>
      <c r="C16" s="55"/>
      <c r="D16" s="55"/>
      <c r="E16" s="56"/>
    </row>
    <row r="17" spans="1:5" ht="12.75">
      <c r="A17" s="34" t="s">
        <v>7</v>
      </c>
      <c r="B17" s="35"/>
      <c r="C17" s="14">
        <v>13000</v>
      </c>
      <c r="D17" s="14">
        <v>12166</v>
      </c>
      <c r="E17" s="7">
        <f>SUM(C17-D17)</f>
        <v>834</v>
      </c>
    </row>
    <row r="18" spans="1:5" ht="12.75">
      <c r="A18" s="34" t="s">
        <v>31</v>
      </c>
      <c r="B18" s="35"/>
      <c r="C18" s="14">
        <v>2800</v>
      </c>
      <c r="D18" s="8">
        <v>3232</v>
      </c>
      <c r="E18" s="7">
        <f>SUM(C18-D18)</f>
        <v>-432</v>
      </c>
    </row>
    <row r="19" spans="1:5" ht="12.75">
      <c r="A19" s="34" t="s">
        <v>8</v>
      </c>
      <c r="B19" s="35"/>
      <c r="C19" s="14">
        <v>1000</v>
      </c>
      <c r="D19" s="5">
        <v>2000</v>
      </c>
      <c r="E19" s="7">
        <f>SUM(C19-D19)</f>
        <v>-1000</v>
      </c>
    </row>
    <row r="20" spans="1:5" ht="12.75">
      <c r="A20" s="34" t="s">
        <v>28</v>
      </c>
      <c r="B20" s="35"/>
      <c r="C20" s="14">
        <v>24690.83</v>
      </c>
      <c r="D20" s="8">
        <v>37370</v>
      </c>
      <c r="E20" s="7">
        <f>SUM(C20-D20)</f>
        <v>-12679.169999999998</v>
      </c>
    </row>
    <row r="21" spans="1:5" ht="12.75">
      <c r="A21" s="36" t="s">
        <v>9</v>
      </c>
      <c r="B21" s="37"/>
      <c r="C21" s="14">
        <v>28683.42</v>
      </c>
      <c r="D21" s="18">
        <v>33633</v>
      </c>
      <c r="E21" s="19">
        <f>C21-D21</f>
        <v>-4949.580000000002</v>
      </c>
    </row>
    <row r="22" spans="1:5" ht="12.75">
      <c r="A22" s="36" t="s">
        <v>10</v>
      </c>
      <c r="B22" s="37"/>
      <c r="C22" s="14">
        <v>4839.48</v>
      </c>
      <c r="D22" s="8">
        <v>5000</v>
      </c>
      <c r="E22" s="7">
        <f>C22-D22</f>
        <v>-160.52000000000044</v>
      </c>
    </row>
    <row r="23" spans="1:5" ht="12.75">
      <c r="A23" s="36" t="s">
        <v>11</v>
      </c>
      <c r="B23" s="37"/>
      <c r="C23" s="14">
        <v>1015.5</v>
      </c>
      <c r="D23" s="2">
        <v>2609</v>
      </c>
      <c r="E23" s="6">
        <f>SUM(C23-D23)</f>
        <v>-1593.5</v>
      </c>
    </row>
    <row r="24" spans="1:5" ht="12.75">
      <c r="A24" s="36" t="s">
        <v>12</v>
      </c>
      <c r="B24" s="37"/>
      <c r="C24" s="14">
        <v>4751</v>
      </c>
      <c r="D24" s="8">
        <v>8161</v>
      </c>
      <c r="E24" s="7">
        <f>C24-D24</f>
        <v>-3410</v>
      </c>
    </row>
    <row r="25" spans="1:5" ht="12.75">
      <c r="A25" s="36" t="s">
        <v>13</v>
      </c>
      <c r="B25" s="37"/>
      <c r="C25" s="14">
        <v>20003.94</v>
      </c>
      <c r="D25" s="2">
        <v>33000</v>
      </c>
      <c r="E25" s="6">
        <f>C25-D25</f>
        <v>-12996.060000000001</v>
      </c>
    </row>
    <row r="26" spans="1:5" ht="12.75">
      <c r="A26" s="36" t="s">
        <v>14</v>
      </c>
      <c r="B26" s="37"/>
      <c r="C26" s="14">
        <v>120</v>
      </c>
      <c r="D26" s="18">
        <v>115</v>
      </c>
      <c r="E26" s="19">
        <f>C26-D26</f>
        <v>5</v>
      </c>
    </row>
    <row r="27" spans="1:5" ht="12.75">
      <c r="A27" s="36" t="s">
        <v>15</v>
      </c>
      <c r="B27" s="37"/>
      <c r="C27" s="14">
        <v>0</v>
      </c>
      <c r="D27" s="8">
        <v>600</v>
      </c>
      <c r="E27" s="7">
        <f>SUM(C27-D27)</f>
        <v>-600</v>
      </c>
    </row>
    <row r="28" spans="1:5" ht="12.75">
      <c r="A28" s="36" t="s">
        <v>36</v>
      </c>
      <c r="B28" s="37"/>
      <c r="C28" s="14">
        <v>450</v>
      </c>
      <c r="D28" s="8">
        <v>1000</v>
      </c>
      <c r="E28" s="7">
        <f>C28-D28</f>
        <v>-550</v>
      </c>
    </row>
    <row r="29" spans="1:5" ht="12.75">
      <c r="A29" s="36" t="s">
        <v>16</v>
      </c>
      <c r="B29" s="37"/>
      <c r="C29" s="14">
        <v>493.87</v>
      </c>
      <c r="D29" s="8">
        <v>500</v>
      </c>
      <c r="E29" s="7">
        <f>C29-D29</f>
        <v>-6.1299999999999955</v>
      </c>
    </row>
    <row r="30" spans="1:5" ht="12.75">
      <c r="A30" s="36" t="s">
        <v>43</v>
      </c>
      <c r="B30" s="37"/>
      <c r="C30" s="14">
        <v>3176</v>
      </c>
      <c r="D30" s="2">
        <v>4000</v>
      </c>
      <c r="E30" s="6">
        <f>C30-D30</f>
        <v>-824</v>
      </c>
    </row>
    <row r="31" spans="1:5" ht="19.5" customHeight="1">
      <c r="A31" s="36"/>
      <c r="B31" s="38"/>
      <c r="C31" s="38"/>
      <c r="D31" s="38"/>
      <c r="E31" s="39"/>
    </row>
    <row r="32" spans="1:5" ht="12.75">
      <c r="A32" s="34" t="s">
        <v>26</v>
      </c>
      <c r="B32" s="35"/>
      <c r="C32" s="14">
        <v>7000</v>
      </c>
      <c r="D32" s="15">
        <v>7550</v>
      </c>
      <c r="E32" s="7">
        <f aca="true" t="shared" si="0" ref="E32:E39">C32-D32</f>
        <v>-550</v>
      </c>
    </row>
    <row r="33" spans="1:5" ht="12.75">
      <c r="A33" s="53" t="s">
        <v>17</v>
      </c>
      <c r="B33" s="37"/>
      <c r="C33" s="8">
        <v>5300</v>
      </c>
      <c r="D33" s="8">
        <v>5250</v>
      </c>
      <c r="E33" s="8">
        <f t="shared" si="0"/>
        <v>50</v>
      </c>
    </row>
    <row r="34" spans="1:5" ht="12.75">
      <c r="A34" s="34" t="s">
        <v>29</v>
      </c>
      <c r="B34" s="35"/>
      <c r="C34" s="14">
        <v>2391.7</v>
      </c>
      <c r="D34" s="14">
        <v>10000</v>
      </c>
      <c r="E34" s="20">
        <f t="shared" si="0"/>
        <v>-7608.3</v>
      </c>
    </row>
    <row r="35" spans="1:5" ht="12.75">
      <c r="A35" s="47" t="s">
        <v>37</v>
      </c>
      <c r="B35" s="48"/>
      <c r="C35" s="14">
        <v>1500</v>
      </c>
      <c r="D35" s="14">
        <v>0</v>
      </c>
      <c r="E35" s="20">
        <f t="shared" si="0"/>
        <v>1500</v>
      </c>
    </row>
    <row r="36" spans="1:9" ht="12.75">
      <c r="A36" s="34" t="s">
        <v>48</v>
      </c>
      <c r="B36" s="35"/>
      <c r="C36" s="14">
        <v>1597.06</v>
      </c>
      <c r="D36" s="14">
        <v>0</v>
      </c>
      <c r="E36" s="7">
        <f t="shared" si="0"/>
        <v>1597.06</v>
      </c>
      <c r="I36" s="21"/>
    </row>
    <row r="37" spans="1:5" ht="12.75">
      <c r="A37" s="34" t="s">
        <v>18</v>
      </c>
      <c r="B37" s="35"/>
      <c r="C37" s="14">
        <v>6500</v>
      </c>
      <c r="D37" s="8">
        <v>33000</v>
      </c>
      <c r="E37" s="7">
        <f t="shared" si="0"/>
        <v>-26500</v>
      </c>
    </row>
    <row r="38" spans="1:5" ht="18" customHeight="1">
      <c r="A38" s="34"/>
      <c r="B38" s="43"/>
      <c r="C38" s="43"/>
      <c r="D38" s="43"/>
      <c r="E38" s="44"/>
    </row>
    <row r="39" spans="1:5" ht="18.75" customHeight="1">
      <c r="A39" s="45" t="s">
        <v>42</v>
      </c>
      <c r="B39" s="46"/>
      <c r="C39" s="18">
        <v>2500</v>
      </c>
      <c r="D39" s="14">
        <v>0</v>
      </c>
      <c r="E39" s="6">
        <f t="shared" si="0"/>
        <v>2500</v>
      </c>
    </row>
    <row r="40" spans="1:5" ht="17.25" customHeight="1">
      <c r="A40" s="34"/>
      <c r="B40" s="43"/>
      <c r="C40" s="43"/>
      <c r="D40" s="43"/>
      <c r="E40" s="44"/>
    </row>
    <row r="41" spans="1:5" ht="27.75" customHeight="1">
      <c r="A41" s="34" t="s">
        <v>20</v>
      </c>
      <c r="B41" s="35"/>
      <c r="C41" s="22">
        <f>C37+C36+C35+C34+C33+C32+C30+C29+C28+C26+C25+C24+C23+C22+C21+C20+C19+C18+C17+C15+C14+C13+C39</f>
        <v>759038.6</v>
      </c>
      <c r="D41" s="23">
        <f>D37+D34+D33+D32+D30+D29+D28+D27+D26+D25+D24+D23+D22+D21+D20+D19+D18+D17+D15+D14+D13</f>
        <v>916814</v>
      </c>
      <c r="E41" s="7">
        <f>C41-D41</f>
        <v>-157775.40000000002</v>
      </c>
    </row>
    <row r="42" spans="1:5" ht="27.75" customHeight="1">
      <c r="A42" s="34" t="s">
        <v>21</v>
      </c>
      <c r="B42" s="35"/>
      <c r="C42" s="14">
        <v>48.48</v>
      </c>
      <c r="D42" s="14">
        <v>0</v>
      </c>
      <c r="E42" s="7">
        <f>C42-D42</f>
        <v>48.48</v>
      </c>
    </row>
    <row r="43" spans="1:5" ht="12.75">
      <c r="A43" s="49" t="s">
        <v>22</v>
      </c>
      <c r="B43" s="50"/>
      <c r="C43" s="70">
        <f>C41+C42</f>
        <v>759087.08</v>
      </c>
      <c r="D43" s="70">
        <f>D41+D42</f>
        <v>916814</v>
      </c>
      <c r="E43" s="72">
        <f>C43-D43</f>
        <v>-157726.92000000004</v>
      </c>
    </row>
    <row r="44" spans="1:5" ht="13.5" thickBot="1">
      <c r="A44" s="51"/>
      <c r="B44" s="52"/>
      <c r="C44" s="71"/>
      <c r="D44" s="71"/>
      <c r="E44" s="73"/>
    </row>
    <row r="48" spans="1:3" ht="12.75">
      <c r="A48" s="16"/>
      <c r="C48" s="16"/>
    </row>
  </sheetData>
  <sheetProtection/>
  <mergeCells count="37">
    <mergeCell ref="A15:B15"/>
    <mergeCell ref="A21:B21"/>
    <mergeCell ref="A16:E16"/>
    <mergeCell ref="A7:B8"/>
    <mergeCell ref="C7:E12"/>
    <mergeCell ref="C43:C44"/>
    <mergeCell ref="D43:D44"/>
    <mergeCell ref="E43:E44"/>
    <mergeCell ref="A13:B13"/>
    <mergeCell ref="A14:B14"/>
    <mergeCell ref="A42:B42"/>
    <mergeCell ref="A43:B44"/>
    <mergeCell ref="A38:E38"/>
    <mergeCell ref="A29:B29"/>
    <mergeCell ref="A30:B30"/>
    <mergeCell ref="A32:B32"/>
    <mergeCell ref="A33:B33"/>
    <mergeCell ref="A34:B34"/>
    <mergeCell ref="A36:B36"/>
    <mergeCell ref="A1:E5"/>
    <mergeCell ref="A40:E40"/>
    <mergeCell ref="A37:B37"/>
    <mergeCell ref="A39:B39"/>
    <mergeCell ref="A35:B35"/>
    <mergeCell ref="A22:B22"/>
    <mergeCell ref="A17:B17"/>
    <mergeCell ref="A18:B18"/>
    <mergeCell ref="A19:B19"/>
    <mergeCell ref="A20:B20"/>
    <mergeCell ref="A41:B41"/>
    <mergeCell ref="A23:B23"/>
    <mergeCell ref="A24:B24"/>
    <mergeCell ref="A25:B25"/>
    <mergeCell ref="A26:B26"/>
    <mergeCell ref="A31:E31"/>
    <mergeCell ref="A28:B28"/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Cattalini Silvana</dc:creator>
  <cp:keywords/>
  <dc:description/>
  <cp:lastModifiedBy>silvana</cp:lastModifiedBy>
  <cp:lastPrinted>2018-10-22T07:49:33Z</cp:lastPrinted>
  <dcterms:created xsi:type="dcterms:W3CDTF">2002-09-19T11:24:59Z</dcterms:created>
  <dcterms:modified xsi:type="dcterms:W3CDTF">2019-10-22T12:06:54Z</dcterms:modified>
  <cp:category/>
  <cp:version/>
  <cp:contentType/>
  <cp:contentStatus/>
</cp:coreProperties>
</file>